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63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<sst xmlns="http://schemas.openxmlformats.org/spreadsheetml/2006/main" count="24" uniqueCount="18">
  <si>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>(EF1) Kundennähe</t>
  </si>
  <si>
    <t>(EF2) Image</t>
  </si>
  <si>
    <t>(EF3) Qualität</t>
  </si>
  <si>
    <t>(EF4) Seriosität</t>
  </si>
  <si>
    <t>(EF5) Flexibilität</t>
  </si>
  <si>
    <t>heute</t>
  </si>
  <si>
    <t>zukünftig</t>
  </si>
  <si>
    <t>(R3) Geschäftsf.</t>
  </si>
  <si>
    <t xml:space="preserve">  (R1) Vertrieb</t>
  </si>
  <si>
    <t xml:space="preserve">      (R2) IT</t>
  </si>
  <si>
    <t xml:space="preserve"> (R4) Fertigung</t>
  </si>
  <si>
    <t>Ist</t>
  </si>
  <si>
    <t>Kann</t>
  </si>
  <si>
    <t>Summe</t>
  </si>
  <si>
    <t xml:space="preserve"> </t>
  </si>
  <si>
    <t>Fragebogen 1</t>
  </si>
  <si>
    <t>Fragebogen 2</t>
  </si>
  <si>
    <t>Fragebogen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</si>
</sst>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\ &quot;€&quot;"/>
    <numFmt numFmtId="168" formatCode="#,##0.0"/>
    <numFmt numFmtId="169" formatCode="0.0%"/>
  </numFmts>
  <fonts count="38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4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66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>
      <alignment horizontal="right"/>
    </xf>
    <xf numFmtId="0" fontId="0" fillId="34" borderId="24" xfId="0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133350</xdr:rowOff>
    </xdr:from>
    <xdr:to>
      <xdr:col>2</xdr:col>
      <xdr:colOff>619125</xdr:colOff>
      <xdr:row>7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323975" y="781050"/>
          <a:ext cx="11525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Relevanz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(0...7)</a:t>
          </a:r>
        </a:p>
      </xdr:txBody>
    </xdr:sp>
    <xdr:clientData/>
  </xdr:twoCellAnchor>
  <xdr:twoCellAnchor>
    <xdr:from>
      <xdr:col>11</xdr:col>
      <xdr:colOff>57150</xdr:colOff>
      <xdr:row>4</xdr:row>
      <xdr:rowOff>142875</xdr:rowOff>
    </xdr:from>
    <xdr:to>
      <xdr:col>11</xdr:col>
      <xdr:colOff>847725</xdr:colOff>
      <xdr:row>8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791325" y="790575"/>
          <a:ext cx="7905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Stärke/ Schwäche           (-3 … +3)</a:t>
          </a:r>
        </a:p>
      </xdr:txBody>
    </xdr:sp>
    <xdr:clientData/>
  </xdr:twoCellAnchor>
  <xdr:twoCellAnchor>
    <xdr:from>
      <xdr:col>0</xdr:col>
      <xdr:colOff>704850</xdr:colOff>
      <xdr:row>16</xdr:row>
      <xdr:rowOff>19050</xdr:rowOff>
    </xdr:from>
    <xdr:to>
      <xdr:col>2</xdr:col>
      <xdr:colOff>733425</xdr:colOff>
      <xdr:row>17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04850" y="2667000"/>
          <a:ext cx="1885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Stärke/Schwäche (-3 … +3)</a:t>
          </a:r>
        </a:p>
      </xdr:txBody>
    </xdr:sp>
    <xdr:clientData/>
  </xdr:twoCellAnchor>
  <xdr:twoCellAnchor>
    <xdr:from>
      <xdr:col>0</xdr:col>
      <xdr:colOff>619125</xdr:colOff>
      <xdr:row>17</xdr:row>
      <xdr:rowOff>152400</xdr:rowOff>
    </xdr:from>
    <xdr:to>
      <xdr:col>2</xdr:col>
      <xdr:colOff>733425</xdr:colOff>
      <xdr:row>19</xdr:row>
      <xdr:rowOff>38100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19125" y="2971800"/>
          <a:ext cx="1971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Relevanz/Sollkostenverteilung</a:t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847725</xdr:colOff>
      <xdr:row>8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705725" y="781050"/>
          <a:ext cx="7905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Relevante Stärke/ Schwäche</a:t>
          </a:r>
        </a:p>
      </xdr:txBody>
    </xdr:sp>
    <xdr:clientData/>
  </xdr:twoCellAnchor>
  <xdr:twoCellAnchor>
    <xdr:from>
      <xdr:col>0</xdr:col>
      <xdr:colOff>714375</xdr:colOff>
      <xdr:row>20</xdr:row>
      <xdr:rowOff>0</xdr:rowOff>
    </xdr:from>
    <xdr:to>
      <xdr:col>2</xdr:col>
      <xdr:colOff>742950</xdr:colOff>
      <xdr:row>21</xdr:row>
      <xdr:rowOff>47625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14375" y="3305175"/>
          <a:ext cx="1885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Relevante Stärke/Schwäche</a:t>
          </a:r>
        </a:p>
      </xdr:txBody>
    </xdr:sp>
    <xdr:clientData/>
  </xdr:twoCellAnchor>
  <xdr:twoCellAnchor>
    <xdr:from>
      <xdr:col>0</xdr:col>
      <xdr:colOff>476250</xdr:colOff>
      <xdr:row>21</xdr:row>
      <xdr:rowOff>142875</xdr:rowOff>
    </xdr:from>
    <xdr:to>
      <xdr:col>2</xdr:col>
      <xdr:colOff>742950</xdr:colOff>
      <xdr:row>23</xdr:row>
      <xdr:rowOff>28575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76250" y="3609975"/>
          <a:ext cx="2124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Ist- und Kann-Einflussintensität</a:t>
          </a:r>
        </a:p>
      </xdr:txBody>
    </xdr:sp>
    <xdr:clientData/>
  </xdr:twoCellAnchor>
  <xdr:twoCellAnchor>
    <xdr:from>
      <xdr:col>0</xdr:col>
      <xdr:colOff>476250</xdr:colOff>
      <xdr:row>23</xdr:row>
      <xdr:rowOff>133350</xdr:rowOff>
    </xdr:from>
    <xdr:to>
      <xdr:col>2</xdr:col>
      <xdr:colOff>742950</xdr:colOff>
      <xdr:row>25</xdr:row>
      <xdr:rowOff>19050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76250" y="3924300"/>
          <a:ext cx="2124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Potenzialreserve</a:t>
          </a:r>
        </a:p>
      </xdr:txBody>
    </xdr:sp>
    <xdr:clientData/>
  </xdr:twoCellAnchor>
  <xdr:twoCellAnchor>
    <xdr:from>
      <xdr:col>13</xdr:col>
      <xdr:colOff>95250</xdr:colOff>
      <xdr:row>3</xdr:row>
      <xdr:rowOff>123825</xdr:rowOff>
    </xdr:from>
    <xdr:to>
      <xdr:col>14</xdr:col>
      <xdr:colOff>352425</xdr:colOff>
      <xdr:row>8</xdr:row>
      <xdr:rowOff>123825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8658225" y="609600"/>
          <a:ext cx="6762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Ist- und Kann-Einfluss-intensität</a:t>
          </a:r>
        </a:p>
      </xdr:txBody>
    </xdr:sp>
    <xdr:clientData/>
  </xdr:twoCellAnchor>
  <xdr:twoCellAnchor>
    <xdr:from>
      <xdr:col>15</xdr:col>
      <xdr:colOff>19050</xdr:colOff>
      <xdr:row>3</xdr:row>
      <xdr:rowOff>133350</xdr:rowOff>
    </xdr:from>
    <xdr:to>
      <xdr:col>15</xdr:col>
      <xdr:colOff>542925</xdr:colOff>
      <xdr:row>8</xdr:row>
      <xdr:rowOff>133350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9420225" y="619125"/>
          <a:ext cx="52387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Poten-zialre-serve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5"/>
  <sheetViews>
    <sheetView tabSelected="1" zoomScalePageLayoutView="0" workbookViewId="0" topLeftCell="A1">
      <selection activeCell="R27" sqref="R27"/>
    </sheetView>
  </sheetViews>
  <sheetFormatPr defaultColWidth="11.421875" defaultRowHeight="12.75"/>
  <cols>
    <col min="1" max="1" width="16.421875" style="0" customWidth="1"/>
    <col min="4" max="11" width="7.7109375" style="0" customWidth="1"/>
    <col min="12" max="13" width="13.7109375" style="0" customWidth="1"/>
    <col min="14" max="15" width="6.28125" style="0" customWidth="1"/>
    <col min="16" max="16" width="8.28125" style="0" customWidth="1"/>
    <col min="17" max="17" width="8.8515625" style="0" customWidth="1"/>
  </cols>
  <sheetData>
    <row r="2" spans="4:5" ht="12.75">
      <c r="D2" s="42" t="s">
        <v>15</v>
      </c>
      <c r="E2" s="43"/>
    </row>
    <row r="3" spans="4:5" ht="12.75">
      <c r="D3" s="44" t="s">
        <v>16</v>
      </c>
      <c r="E3" s="45"/>
    </row>
    <row r="4" spans="4:5" ht="12.75">
      <c r="D4" s="46" t="s">
        <v>17</v>
      </c>
      <c r="E4" s="47"/>
    </row>
    <row r="6" ht="12.75">
      <c r="R6" t="s">
        <v>14</v>
      </c>
    </row>
    <row r="8" ht="13.5" thickBot="1"/>
    <row r="9" spans="2:11" ht="14.25">
      <c r="B9" s="2" t="s">
        <v>5</v>
      </c>
      <c r="C9" s="2" t="s">
        <v>6</v>
      </c>
      <c r="D9" s="27" t="s">
        <v>8</v>
      </c>
      <c r="E9" s="28"/>
      <c r="F9" s="27" t="s">
        <v>9</v>
      </c>
      <c r="G9" s="29"/>
      <c r="H9" s="28" t="s">
        <v>7</v>
      </c>
      <c r="I9" s="28"/>
      <c r="J9" s="27" t="s">
        <v>10</v>
      </c>
      <c r="K9" s="29"/>
    </row>
    <row r="10" spans="2:11" ht="13.5" thickBot="1">
      <c r="B10" s="1"/>
      <c r="C10" s="1"/>
      <c r="D10" s="30" t="s">
        <v>11</v>
      </c>
      <c r="E10" s="31" t="s">
        <v>12</v>
      </c>
      <c r="F10" s="30" t="s">
        <v>11</v>
      </c>
      <c r="G10" s="31" t="s">
        <v>12</v>
      </c>
      <c r="H10" s="32" t="s">
        <v>11</v>
      </c>
      <c r="I10" s="31" t="s">
        <v>12</v>
      </c>
      <c r="J10" s="30" t="s">
        <v>11</v>
      </c>
      <c r="K10" s="31" t="s">
        <v>12</v>
      </c>
    </row>
    <row r="11" spans="1:16" ht="12.75">
      <c r="A11" s="17" t="s">
        <v>0</v>
      </c>
      <c r="B11" s="14">
        <v>3</v>
      </c>
      <c r="C11" s="11">
        <v>4</v>
      </c>
      <c r="D11" s="33">
        <v>3</v>
      </c>
      <c r="E11" s="34">
        <v>4</v>
      </c>
      <c r="F11" s="33">
        <v>5</v>
      </c>
      <c r="G11" s="34">
        <v>5</v>
      </c>
      <c r="H11" s="35">
        <v>5</v>
      </c>
      <c r="I11" s="34">
        <v>6</v>
      </c>
      <c r="J11" s="33">
        <v>2</v>
      </c>
      <c r="K11" s="34">
        <v>3</v>
      </c>
      <c r="L11" s="20">
        <v>-1</v>
      </c>
      <c r="M11" s="1">
        <f>+L11*B11</f>
        <v>-3</v>
      </c>
      <c r="N11" s="1">
        <f aca="true" t="shared" si="0" ref="N11:O15">+D11+F11+H11+J11</f>
        <v>15</v>
      </c>
      <c r="O11" s="1">
        <f t="shared" si="0"/>
        <v>18</v>
      </c>
      <c r="P11" s="1">
        <f aca="true" t="shared" si="1" ref="P11:P16">+O11-N11</f>
        <v>3</v>
      </c>
    </row>
    <row r="12" spans="1:16" ht="12.75">
      <c r="A12" s="18" t="s">
        <v>1</v>
      </c>
      <c r="B12" s="15">
        <v>4</v>
      </c>
      <c r="C12" s="12">
        <v>5</v>
      </c>
      <c r="D12" s="36">
        <v>3</v>
      </c>
      <c r="E12" s="37">
        <v>5</v>
      </c>
      <c r="F12" s="36">
        <v>3</v>
      </c>
      <c r="G12" s="37">
        <v>4</v>
      </c>
      <c r="H12" s="38">
        <v>5</v>
      </c>
      <c r="I12" s="37">
        <v>6</v>
      </c>
      <c r="J12" s="36">
        <v>4</v>
      </c>
      <c r="K12" s="37">
        <v>5</v>
      </c>
      <c r="L12" s="21">
        <v>1</v>
      </c>
      <c r="M12" s="1">
        <f>+L12*B12</f>
        <v>4</v>
      </c>
      <c r="N12" s="1">
        <f t="shared" si="0"/>
        <v>15</v>
      </c>
      <c r="O12" s="1">
        <f t="shared" si="0"/>
        <v>20</v>
      </c>
      <c r="P12" s="1">
        <f t="shared" si="1"/>
        <v>5</v>
      </c>
    </row>
    <row r="13" spans="1:16" ht="12.75">
      <c r="A13" s="18" t="s">
        <v>2</v>
      </c>
      <c r="B13" s="15">
        <v>5</v>
      </c>
      <c r="C13" s="12">
        <v>4</v>
      </c>
      <c r="D13" s="36">
        <v>3</v>
      </c>
      <c r="E13" s="37">
        <v>3</v>
      </c>
      <c r="F13" s="36">
        <v>3</v>
      </c>
      <c r="G13" s="37">
        <v>4</v>
      </c>
      <c r="H13" s="38">
        <v>5</v>
      </c>
      <c r="I13" s="37">
        <v>6</v>
      </c>
      <c r="J13" s="36">
        <v>5</v>
      </c>
      <c r="K13" s="37">
        <v>6</v>
      </c>
      <c r="L13" s="21">
        <v>2</v>
      </c>
      <c r="M13" s="1">
        <f>+L13*B13</f>
        <v>10</v>
      </c>
      <c r="N13" s="1">
        <f t="shared" si="0"/>
        <v>16</v>
      </c>
      <c r="O13" s="1">
        <f t="shared" si="0"/>
        <v>19</v>
      </c>
      <c r="P13" s="1">
        <f t="shared" si="1"/>
        <v>3</v>
      </c>
    </row>
    <row r="14" spans="1:16" ht="12.75">
      <c r="A14" s="18" t="s">
        <v>3</v>
      </c>
      <c r="B14" s="15">
        <v>1</v>
      </c>
      <c r="C14" s="12">
        <v>3</v>
      </c>
      <c r="D14" s="36">
        <v>5</v>
      </c>
      <c r="E14" s="37">
        <v>6</v>
      </c>
      <c r="F14" s="36">
        <v>3</v>
      </c>
      <c r="G14" s="37">
        <v>3</v>
      </c>
      <c r="H14" s="38">
        <v>6</v>
      </c>
      <c r="I14" s="37">
        <v>6</v>
      </c>
      <c r="J14" s="36">
        <v>3</v>
      </c>
      <c r="K14" s="37">
        <v>3</v>
      </c>
      <c r="L14" s="21">
        <v>1</v>
      </c>
      <c r="M14" s="1">
        <f>+L14*B14</f>
        <v>1</v>
      </c>
      <c r="N14" s="1">
        <f t="shared" si="0"/>
        <v>17</v>
      </c>
      <c r="O14" s="1">
        <f t="shared" si="0"/>
        <v>18</v>
      </c>
      <c r="P14" s="1">
        <f t="shared" si="1"/>
        <v>1</v>
      </c>
    </row>
    <row r="15" spans="1:16" ht="13.5" thickBot="1">
      <c r="A15" s="19" t="s">
        <v>4</v>
      </c>
      <c r="B15" s="16">
        <v>2</v>
      </c>
      <c r="C15" s="13">
        <v>3</v>
      </c>
      <c r="D15" s="39">
        <v>3</v>
      </c>
      <c r="E15" s="40">
        <v>4</v>
      </c>
      <c r="F15" s="39">
        <v>4</v>
      </c>
      <c r="G15" s="40">
        <v>5</v>
      </c>
      <c r="H15" s="41">
        <v>4</v>
      </c>
      <c r="I15" s="40">
        <v>5</v>
      </c>
      <c r="J15" s="39">
        <v>4</v>
      </c>
      <c r="K15" s="40">
        <v>6</v>
      </c>
      <c r="L15" s="22">
        <v>-1</v>
      </c>
      <c r="M15" s="1">
        <f>+L15*B15</f>
        <v>-2</v>
      </c>
      <c r="N15" s="1">
        <f t="shared" si="0"/>
        <v>15</v>
      </c>
      <c r="O15" s="1">
        <f t="shared" si="0"/>
        <v>20</v>
      </c>
      <c r="P15" s="1">
        <f t="shared" si="1"/>
        <v>5</v>
      </c>
    </row>
    <row r="16" spans="2:16" ht="13.5" thickBot="1">
      <c r="B16" s="3">
        <f>AVERAGE(B11:B15)</f>
        <v>3</v>
      </c>
      <c r="C16" s="3">
        <f>AVERAGE(C11:C15)</f>
        <v>3.8</v>
      </c>
      <c r="D16" s="8">
        <f aca="true" t="shared" si="2" ref="D16:K16">AVERAGE(D11:D15)</f>
        <v>3.4</v>
      </c>
      <c r="E16" s="10">
        <f t="shared" si="2"/>
        <v>4.4</v>
      </c>
      <c r="F16" s="8">
        <f t="shared" si="2"/>
        <v>3.6</v>
      </c>
      <c r="G16" s="10">
        <f t="shared" si="2"/>
        <v>4.2</v>
      </c>
      <c r="H16" s="9">
        <f t="shared" si="2"/>
        <v>5</v>
      </c>
      <c r="I16" s="10">
        <f t="shared" si="2"/>
        <v>5.8</v>
      </c>
      <c r="J16" s="8">
        <f t="shared" si="2"/>
        <v>3.6</v>
      </c>
      <c r="K16" s="10">
        <f t="shared" si="2"/>
        <v>4.6</v>
      </c>
      <c r="N16" s="3">
        <f>SUM(N11:N15)</f>
        <v>78</v>
      </c>
      <c r="O16" s="3">
        <f>SUM(O11:O15)</f>
        <v>95</v>
      </c>
      <c r="P16" s="4">
        <f t="shared" si="1"/>
        <v>17</v>
      </c>
    </row>
    <row r="17" spans="2:11" ht="13.5" thickBot="1">
      <c r="B17" s="3"/>
      <c r="C17" s="3"/>
      <c r="D17" s="23">
        <v>0</v>
      </c>
      <c r="E17" s="24"/>
      <c r="F17" s="23">
        <v>1</v>
      </c>
      <c r="G17" s="26"/>
      <c r="H17" s="25">
        <v>1</v>
      </c>
      <c r="I17" s="26"/>
      <c r="J17" s="24">
        <v>-1</v>
      </c>
      <c r="K17" s="26"/>
    </row>
    <row r="18" spans="2:13" ht="12.75">
      <c r="B18" s="3"/>
      <c r="C18" s="3"/>
      <c r="D18" s="1">
        <f>+D11*$B11+D12*$B12+D13*$B13+D14*$B14+D15*$B15</f>
        <v>47</v>
      </c>
      <c r="E18" s="1"/>
      <c r="F18" s="1">
        <f>+F11*$B11+F12*$B12+F13*$B13+F14*$B14+F15*$B15</f>
        <v>53</v>
      </c>
      <c r="G18" s="1"/>
      <c r="H18" s="1">
        <f>+H11*$B11+H12*$B12+H13*$B13+H14*$B14+H15*$B15</f>
        <v>74</v>
      </c>
      <c r="I18" s="1"/>
      <c r="J18" s="1">
        <f>+J11*$B11+J12*$B12+J13*$B13+J14*$B14+J15*$B15</f>
        <v>58</v>
      </c>
      <c r="L18" s="1">
        <f>+J18+H18+F18+D18</f>
        <v>232</v>
      </c>
      <c r="M18" s="1"/>
    </row>
    <row r="19" spans="4:13" ht="12.75">
      <c r="D19" s="6">
        <f>+D18/$L18</f>
        <v>0.2025862068965517</v>
      </c>
      <c r="E19" s="6"/>
      <c r="F19" s="6">
        <f>+F18/$L18</f>
        <v>0.22844827586206898</v>
      </c>
      <c r="G19" s="6"/>
      <c r="H19" s="6">
        <f>+H18/$L18</f>
        <v>0.31896551724137934</v>
      </c>
      <c r="I19" s="6"/>
      <c r="J19" s="6">
        <f>+J18/$L18</f>
        <v>0.25</v>
      </c>
      <c r="K19" s="5"/>
      <c r="L19" s="6">
        <f>+L18/$L18</f>
        <v>1</v>
      </c>
      <c r="M19" s="6"/>
    </row>
    <row r="21" spans="4:10" ht="12.75">
      <c r="D21" s="7">
        <f>+D19*D17</f>
        <v>0</v>
      </c>
      <c r="E21" s="7"/>
      <c r="F21" s="7">
        <f>+F19*F17</f>
        <v>0.22844827586206898</v>
      </c>
      <c r="G21" s="7"/>
      <c r="H21" s="7">
        <f>+H19*H17</f>
        <v>0.31896551724137934</v>
      </c>
      <c r="I21" s="7"/>
      <c r="J21" s="7">
        <f>+J19*J17</f>
        <v>-0.25</v>
      </c>
    </row>
    <row r="23" spans="4:11" ht="12.75">
      <c r="D23">
        <f>+D11+D12+D13+D14+D15</f>
        <v>17</v>
      </c>
      <c r="E23">
        <f>+E11+E12+E13+E14+E15</f>
        <v>22</v>
      </c>
      <c r="F23">
        <f aca="true" t="shared" si="3" ref="F23:K23">+F11+F12+F13+F14+F15</f>
        <v>18</v>
      </c>
      <c r="G23">
        <f t="shared" si="3"/>
        <v>21</v>
      </c>
      <c r="H23">
        <f t="shared" si="3"/>
        <v>25</v>
      </c>
      <c r="I23">
        <f t="shared" si="3"/>
        <v>29</v>
      </c>
      <c r="J23">
        <f t="shared" si="3"/>
        <v>18</v>
      </c>
      <c r="K23">
        <f t="shared" si="3"/>
        <v>23</v>
      </c>
    </row>
    <row r="24" ht="12.75">
      <c r="L24" s="1" t="s">
        <v>13</v>
      </c>
    </row>
    <row r="25" spans="5:12" ht="12.75">
      <c r="E25">
        <f>+E23-D23</f>
        <v>5</v>
      </c>
      <c r="G25">
        <f>+G23-F23</f>
        <v>3</v>
      </c>
      <c r="I25">
        <f>+I23-H23</f>
        <v>4</v>
      </c>
      <c r="K25">
        <f>+K23-J23</f>
        <v>5</v>
      </c>
      <c r="L25" s="1">
        <f>+K25+I25+G25+E25</f>
        <v>17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 Kempten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Administrator</cp:lastModifiedBy>
  <dcterms:created xsi:type="dcterms:W3CDTF">2018-01-13T11:48:01Z</dcterms:created>
  <dcterms:modified xsi:type="dcterms:W3CDTF">2023-06-23T07:59:40Z</dcterms:modified>
  <cp:category/>
  <cp:version/>
  <cp:contentType/>
  <cp:contentStatus/>
</cp:coreProperties>
</file>